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sch\Documents\State Corrections Program\2016 Expenditure Data\"/>
    </mc:Choice>
  </mc:AlternateContent>
  <xr:revisionPtr revIDLastSave="0" documentId="8_{B5CA08D0-BE84-4F18-BC95-D3029B01483E}" xr6:coauthVersionLast="37" xr6:coauthVersionMax="37" xr10:uidLastSave="{00000000-0000-0000-0000-000000000000}"/>
  <bookViews>
    <workbookView xWindow="90" yWindow="90" windowWidth="15165" windowHeight="10695" xr2:uid="{00000000-000D-0000-FFFF-FFFF00000000}"/>
  </bookViews>
  <sheets>
    <sheet name="2016 PLS Report Data" sheetId="1" r:id="rId1"/>
    <sheet name="Sheet2" sheetId="2" r:id="rId2"/>
    <sheet name="Sheet3" sheetId="3" r:id="rId3"/>
  </sheets>
  <definedNames>
    <definedName name="_xlnm.Print_Area" localSheetId="0">'2016 PLS Report Data'!$A$1:$O$22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9" i="1" l="1"/>
  <c r="N18" i="1"/>
  <c r="N17" i="1"/>
  <c r="N16" i="1"/>
  <c r="N15" i="1"/>
  <c r="N14" i="1"/>
  <c r="N13" i="1"/>
  <c r="N12" i="1"/>
  <c r="N11" i="1"/>
  <c r="N10" i="1"/>
  <c r="O10" i="1" s="1"/>
  <c r="N9" i="1"/>
  <c r="N8" i="1"/>
  <c r="N7" i="1"/>
  <c r="N6" i="1"/>
  <c r="N5" i="1"/>
  <c r="N4" i="1"/>
  <c r="N3" i="1"/>
  <c r="N20" i="1" l="1"/>
  <c r="F20" i="1"/>
  <c r="D20" i="1"/>
  <c r="B20" i="1" l="1"/>
  <c r="L20" i="1"/>
  <c r="M20" i="1"/>
  <c r="J20" i="1"/>
  <c r="I19" i="1"/>
  <c r="O19" i="1" s="1"/>
  <c r="I18" i="1"/>
  <c r="I17" i="1"/>
  <c r="O17" i="1" s="1"/>
  <c r="I16" i="1"/>
  <c r="I15" i="1"/>
  <c r="O15" i="1" s="1"/>
  <c r="I14" i="1"/>
  <c r="O14" i="1" s="1"/>
  <c r="I13" i="1"/>
  <c r="O13" i="1" s="1"/>
  <c r="I12" i="1"/>
  <c r="I11" i="1"/>
  <c r="O11" i="1" s="1"/>
  <c r="I9" i="1"/>
  <c r="O9" i="1" s="1"/>
  <c r="I8" i="1"/>
  <c r="I7" i="1"/>
  <c r="O7" i="1" s="1"/>
  <c r="I6" i="1"/>
  <c r="O6" i="1" s="1"/>
  <c r="I5" i="1"/>
  <c r="O5" i="1" s="1"/>
  <c r="I4" i="1"/>
  <c r="I3" i="1"/>
  <c r="O3" i="1" s="1"/>
  <c r="Q11" i="1" l="1"/>
  <c r="Q13" i="1"/>
  <c r="Q14" i="1"/>
  <c r="Q15" i="1"/>
  <c r="Q18" i="1"/>
  <c r="O18" i="1"/>
  <c r="Q5" i="1"/>
  <c r="Q17" i="1"/>
  <c r="Q6" i="1"/>
  <c r="Q19" i="1"/>
  <c r="Q12" i="1"/>
  <c r="O12" i="1"/>
  <c r="Q7" i="1"/>
  <c r="Q4" i="1"/>
  <c r="O4" i="1"/>
  <c r="Q16" i="1"/>
  <c r="O16" i="1"/>
  <c r="Q9" i="1"/>
  <c r="Q8" i="1"/>
  <c r="O8" i="1"/>
  <c r="Q3" i="1"/>
  <c r="C20" i="1"/>
  <c r="O20" i="1" l="1"/>
  <c r="P20" i="1"/>
  <c r="K20" i="1"/>
  <c r="E20" i="1"/>
  <c r="G20" i="1" l="1"/>
  <c r="H20" i="1" l="1"/>
  <c r="I20" i="1"/>
  <c r="P23" i="1" s="1"/>
  <c r="Q10" i="1" l="1"/>
  <c r="Q20" i="1" s="1"/>
</calcChain>
</file>

<file path=xl/sharedStrings.xml><?xml version="1.0" encoding="utf-8"?>
<sst xmlns="http://schemas.openxmlformats.org/spreadsheetml/2006/main" count="38" uniqueCount="38">
  <si>
    <t xml:space="preserve">TOTALS </t>
  </si>
  <si>
    <t>Other Staff Salaries</t>
  </si>
  <si>
    <t>Benefits</t>
  </si>
  <si>
    <t>Number of Facilities</t>
  </si>
  <si>
    <t>Purchased Services</t>
  </si>
  <si>
    <t>Supplies and Materials</t>
  </si>
  <si>
    <t>Total 2016 Amount Expended</t>
  </si>
  <si>
    <t xml:space="preserve">Chautauqua-Cattaraugus </t>
  </si>
  <si>
    <t xml:space="preserve">Clinton-Essex-Franklin </t>
  </si>
  <si>
    <t xml:space="preserve">Finger Lakes </t>
  </si>
  <si>
    <t xml:space="preserve">Mid York </t>
  </si>
  <si>
    <t>Monroe County</t>
  </si>
  <si>
    <t xml:space="preserve">Mid-Hudson  </t>
  </si>
  <si>
    <t xml:space="preserve">Mohawk Valley </t>
  </si>
  <si>
    <t>The New York Public Library</t>
  </si>
  <si>
    <t xml:space="preserve">Nioga </t>
  </si>
  <si>
    <t xml:space="preserve">North Country </t>
  </si>
  <si>
    <t xml:space="preserve">Pioneer </t>
  </si>
  <si>
    <t xml:space="preserve">Ramapo-Catskill </t>
  </si>
  <si>
    <t xml:space="preserve">Southern Adirondack </t>
  </si>
  <si>
    <t xml:space="preserve">Southern Tier </t>
  </si>
  <si>
    <t xml:space="preserve">Westchester </t>
  </si>
  <si>
    <t>Travel System Staff</t>
  </si>
  <si>
    <t>Travel Facility Staff</t>
  </si>
  <si>
    <t>FTE Librarians</t>
  </si>
  <si>
    <t>Total Personnel and Benefits</t>
  </si>
  <si>
    <t>Librarian Salaries</t>
  </si>
  <si>
    <t>FTE Other Staff</t>
  </si>
  <si>
    <t>Library System Personnel and Benefits</t>
  </si>
  <si>
    <t>Total Other Expenditures</t>
  </si>
  <si>
    <t>Other Expenditures</t>
  </si>
  <si>
    <t>Queens Library</t>
  </si>
  <si>
    <t>Library System Name</t>
  </si>
  <si>
    <t>Grand Total Amount Expended</t>
  </si>
  <si>
    <t>2016 Total State Aid Allotment</t>
  </si>
  <si>
    <t>Buffalo &amp; Erie County</t>
  </si>
  <si>
    <r>
      <rPr>
        <b/>
        <i/>
        <sz val="12"/>
        <color theme="1"/>
        <rFont val="Calibri"/>
        <family val="2"/>
        <scheme val="minor"/>
      </rPr>
      <t>Footnotes:</t>
    </r>
    <r>
      <rPr>
        <i/>
        <sz val="12"/>
        <color theme="1"/>
        <rFont val="Calibri"/>
        <family val="2"/>
        <scheme val="minor"/>
      </rPr>
      <t xml:space="preserve"> Under the provisions of Ed. Law 285, 17 of 23 systems are eligible for funding. Expenditures may be more or less than State funds allotted due to carryover. </t>
    </r>
  </si>
  <si>
    <r>
      <t xml:space="preserve">Source: </t>
    </r>
    <r>
      <rPr>
        <i/>
        <sz val="12"/>
        <color theme="1"/>
        <rFont val="Calibri"/>
        <family val="2"/>
        <scheme val="minor"/>
      </rPr>
      <t>2016 Public Library Systems Annual Report, New York State Library, October 24,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</si>
</sst>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/>
    <xf numFmtId="164" fontId="4" fillId="0" borderId="0" xfId="0" applyNumberFormat="1" applyFont="1" applyAlignment="1">
      <alignment wrapText="1"/>
    </xf>
    <xf numFmtId="164" fontId="4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wrapText="1"/>
    </xf>
    <xf numFmtId="164" fontId="8" fillId="2" borderId="0" xfId="1" applyNumberFormat="1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wrapText="1"/>
    </xf>
    <xf numFmtId="164" fontId="8" fillId="2" borderId="0" xfId="1" applyNumberFormat="1" applyFont="1" applyFill="1" applyAlignment="1">
      <alignment wrapText="1"/>
    </xf>
    <xf numFmtId="164" fontId="9" fillId="2" borderId="0" xfId="0" applyNumberFormat="1" applyFont="1" applyFill="1" applyAlignment="1">
      <alignment wrapText="1"/>
    </xf>
    <xf numFmtId="0" fontId="10" fillId="2" borderId="0" xfId="0" applyFont="1" applyFill="1" applyAlignment="1">
      <alignment wrapText="1"/>
    </xf>
    <xf numFmtId="164" fontId="10" fillId="4" borderId="0" xfId="0" applyNumberFormat="1" applyFont="1" applyFill="1" applyAlignment="1">
      <alignment wrapText="1"/>
    </xf>
    <xf numFmtId="164" fontId="5" fillId="4" borderId="0" xfId="0" applyNumberFormat="1" applyFont="1" applyFill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164" fontId="2" fillId="0" borderId="2" xfId="1" applyNumberFormat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2" fontId="16" fillId="0" borderId="1" xfId="1" applyNumberFormat="1" applyFont="1" applyBorder="1" applyAlignment="1">
      <alignment wrapText="1"/>
    </xf>
    <xf numFmtId="4" fontId="16" fillId="0" borderId="1" xfId="1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wrapText="1"/>
    </xf>
    <xf numFmtId="165" fontId="16" fillId="0" borderId="1" xfId="1" applyNumberFormat="1" applyFont="1" applyBorder="1" applyAlignment="1">
      <alignment wrapText="1"/>
    </xf>
    <xf numFmtId="165" fontId="16" fillId="0" borderId="1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wrapText="1"/>
    </xf>
    <xf numFmtId="165" fontId="15" fillId="3" borderId="1" xfId="0" applyNumberFormat="1" applyFont="1" applyFill="1" applyBorder="1" applyAlignment="1">
      <alignment wrapText="1"/>
    </xf>
    <xf numFmtId="165" fontId="15" fillId="2" borderId="1" xfId="0" applyNumberFormat="1" applyFont="1" applyFill="1" applyBorder="1" applyAlignment="1">
      <alignment wrapText="1"/>
    </xf>
    <xf numFmtId="165" fontId="14" fillId="3" borderId="1" xfId="1" applyNumberFormat="1" applyFont="1" applyFill="1" applyBorder="1" applyAlignment="1">
      <alignment wrapText="1"/>
    </xf>
    <xf numFmtId="165" fontId="15" fillId="4" borderId="0" xfId="0" applyNumberFormat="1" applyFont="1" applyFill="1" applyBorder="1" applyAlignment="1">
      <alignment wrapText="1"/>
    </xf>
    <xf numFmtId="2" fontId="11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wrapText="1"/>
    </xf>
    <xf numFmtId="164" fontId="11" fillId="0" borderId="2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0000"/>
      <color rgb="FFE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8"/>
  <sheetViews>
    <sheetView tabSelected="1" view="pageLayout" topLeftCell="A2" zoomScaleNormal="100" workbookViewId="0">
      <selection activeCell="D26" sqref="D26"/>
    </sheetView>
  </sheetViews>
  <sheetFormatPr defaultRowHeight="15.75" x14ac:dyDescent="0.25"/>
  <cols>
    <col min="1" max="1" width="30.42578125" style="15" customWidth="1"/>
    <col min="2" max="2" width="13.28515625" style="2" customWidth="1"/>
    <col min="3" max="3" width="10.42578125" style="1" customWidth="1"/>
    <col min="4" max="4" width="10.140625" style="3" customWidth="1"/>
    <col min="5" max="5" width="14.42578125" style="2" customWidth="1"/>
    <col min="6" max="6" width="9.140625" style="5" customWidth="1"/>
    <col min="7" max="7" width="13.85546875" style="2" customWidth="1"/>
    <col min="8" max="8" width="12.140625" style="2" customWidth="1"/>
    <col min="9" max="9" width="12.140625" style="17" customWidth="1"/>
    <col min="10" max="10" width="10.5703125" style="2" customWidth="1"/>
    <col min="11" max="11" width="11.140625" style="2" customWidth="1"/>
    <col min="12" max="12" width="8.7109375" style="2" customWidth="1"/>
    <col min="13" max="13" width="9.140625" style="2" customWidth="1"/>
    <col min="14" max="14" width="12.7109375" style="1" customWidth="1"/>
    <col min="15" max="15" width="13" style="1" customWidth="1"/>
    <col min="16" max="16" width="13.7109375" style="12" hidden="1" customWidth="1"/>
    <col min="17" max="17" width="11.140625" style="10" hidden="1" customWidth="1"/>
    <col min="18" max="16384" width="9.140625" style="1"/>
  </cols>
  <sheetData>
    <row r="1" spans="1:17" ht="18.75" x14ac:dyDescent="0.3">
      <c r="D1" s="51" t="s">
        <v>28</v>
      </c>
      <c r="E1" s="52"/>
      <c r="F1" s="52"/>
      <c r="G1" s="52"/>
      <c r="H1" s="52"/>
      <c r="I1" s="52"/>
      <c r="J1" s="53" t="s">
        <v>30</v>
      </c>
      <c r="K1" s="54"/>
      <c r="L1" s="54"/>
      <c r="M1" s="54"/>
      <c r="N1" s="54"/>
    </row>
    <row r="2" spans="1:17" s="4" customFormat="1" ht="57.75" customHeight="1" x14ac:dyDescent="0.25">
      <c r="A2" s="40" t="s">
        <v>32</v>
      </c>
      <c r="B2" s="27" t="s">
        <v>34</v>
      </c>
      <c r="C2" s="41" t="s">
        <v>3</v>
      </c>
      <c r="D2" s="28" t="s">
        <v>24</v>
      </c>
      <c r="E2" s="27" t="s">
        <v>26</v>
      </c>
      <c r="F2" s="29" t="s">
        <v>27</v>
      </c>
      <c r="G2" s="27" t="s">
        <v>1</v>
      </c>
      <c r="H2" s="27" t="s">
        <v>2</v>
      </c>
      <c r="I2" s="30" t="s">
        <v>25</v>
      </c>
      <c r="J2" s="27" t="s">
        <v>4</v>
      </c>
      <c r="K2" s="27" t="s">
        <v>5</v>
      </c>
      <c r="L2" s="27" t="s">
        <v>22</v>
      </c>
      <c r="M2" s="27" t="s">
        <v>23</v>
      </c>
      <c r="N2" s="42" t="s">
        <v>29</v>
      </c>
      <c r="O2" s="39" t="s">
        <v>33</v>
      </c>
      <c r="P2" s="16" t="s">
        <v>6</v>
      </c>
      <c r="Q2" s="8"/>
    </row>
    <row r="3" spans="1:17" x14ac:dyDescent="0.25">
      <c r="A3" s="23" t="s">
        <v>35</v>
      </c>
      <c r="B3" s="43">
        <v>42782</v>
      </c>
      <c r="C3" s="31">
        <v>3</v>
      </c>
      <c r="D3" s="32">
        <v>0.15</v>
      </c>
      <c r="E3" s="43">
        <v>9095</v>
      </c>
      <c r="F3" s="33">
        <v>0.77</v>
      </c>
      <c r="G3" s="43">
        <v>22316</v>
      </c>
      <c r="H3" s="43">
        <v>20349</v>
      </c>
      <c r="I3" s="47">
        <f>SUM(E3+G3+H3)</f>
        <v>51760</v>
      </c>
      <c r="J3" s="43">
        <v>385</v>
      </c>
      <c r="K3" s="43">
        <v>19466</v>
      </c>
      <c r="L3" s="43">
        <v>0</v>
      </c>
      <c r="M3" s="43">
        <v>0</v>
      </c>
      <c r="N3" s="47">
        <f t="shared" ref="N3:N19" si="0">SUM(J3:M3)</f>
        <v>19851</v>
      </c>
      <c r="O3" s="48">
        <f t="shared" ref="O3:O19" si="1">SUM(I3+N3)</f>
        <v>71611</v>
      </c>
      <c r="P3" s="17">
        <v>71611</v>
      </c>
      <c r="Q3" s="9">
        <f>SUM(I3:M3)</f>
        <v>71611</v>
      </c>
    </row>
    <row r="4" spans="1:17" x14ac:dyDescent="0.25">
      <c r="A4" s="24" t="s">
        <v>7</v>
      </c>
      <c r="B4" s="44">
        <v>10810</v>
      </c>
      <c r="C4" s="31">
        <v>1</v>
      </c>
      <c r="D4" s="34">
        <v>0.08</v>
      </c>
      <c r="E4" s="44">
        <v>3648</v>
      </c>
      <c r="F4" s="35">
        <v>0</v>
      </c>
      <c r="G4" s="44">
        <v>0</v>
      </c>
      <c r="H4" s="44">
        <v>1216</v>
      </c>
      <c r="I4" s="49">
        <f>SUM(E4+G4+H4)</f>
        <v>4864</v>
      </c>
      <c r="J4" s="44">
        <v>0</v>
      </c>
      <c r="K4" s="44">
        <v>3540</v>
      </c>
      <c r="L4" s="44">
        <v>0</v>
      </c>
      <c r="M4" s="44">
        <v>0</v>
      </c>
      <c r="N4" s="47">
        <f t="shared" si="0"/>
        <v>3540</v>
      </c>
      <c r="O4" s="48">
        <f t="shared" si="1"/>
        <v>8404</v>
      </c>
      <c r="P4" s="18">
        <v>8404</v>
      </c>
      <c r="Q4" s="10">
        <f>SUM(I4:M4)</f>
        <v>8404</v>
      </c>
    </row>
    <row r="5" spans="1:17" x14ac:dyDescent="0.25">
      <c r="A5" s="24" t="s">
        <v>8</v>
      </c>
      <c r="B5" s="44">
        <v>87952</v>
      </c>
      <c r="C5" s="31">
        <v>7</v>
      </c>
      <c r="D5" s="34">
        <v>0.54</v>
      </c>
      <c r="E5" s="44">
        <v>38452</v>
      </c>
      <c r="F5" s="35">
        <v>0.6</v>
      </c>
      <c r="G5" s="44">
        <v>23006</v>
      </c>
      <c r="H5" s="44">
        <v>10736</v>
      </c>
      <c r="I5" s="49">
        <f t="shared" ref="I5:I19" si="2">SUM(E5+G5+H5)</f>
        <v>72194</v>
      </c>
      <c r="J5" s="44">
        <v>0</v>
      </c>
      <c r="K5" s="44">
        <v>18849</v>
      </c>
      <c r="L5" s="44">
        <v>9</v>
      </c>
      <c r="M5" s="44">
        <v>765</v>
      </c>
      <c r="N5" s="47">
        <f t="shared" si="0"/>
        <v>19623</v>
      </c>
      <c r="O5" s="48">
        <f t="shared" si="1"/>
        <v>91817</v>
      </c>
      <c r="P5" s="18">
        <v>91817</v>
      </c>
      <c r="Q5" s="10">
        <f>SUM(I5:M5)</f>
        <v>91817</v>
      </c>
    </row>
    <row r="6" spans="1:17" x14ac:dyDescent="0.25">
      <c r="A6" s="24" t="s">
        <v>9</v>
      </c>
      <c r="B6" s="44">
        <v>40505</v>
      </c>
      <c r="C6" s="31">
        <v>4</v>
      </c>
      <c r="D6" s="34">
        <v>0.12</v>
      </c>
      <c r="E6" s="44">
        <v>10562</v>
      </c>
      <c r="F6" s="35">
        <v>0.28000000000000003</v>
      </c>
      <c r="G6" s="44">
        <v>7840</v>
      </c>
      <c r="H6" s="44">
        <v>6536</v>
      </c>
      <c r="I6" s="49">
        <f t="shared" si="2"/>
        <v>24938</v>
      </c>
      <c r="J6" s="44">
        <v>983</v>
      </c>
      <c r="K6" s="44">
        <v>14573</v>
      </c>
      <c r="L6" s="44">
        <v>0</v>
      </c>
      <c r="M6" s="44">
        <v>234</v>
      </c>
      <c r="N6" s="47">
        <f t="shared" si="0"/>
        <v>15790</v>
      </c>
      <c r="O6" s="48">
        <f t="shared" si="1"/>
        <v>40728</v>
      </c>
      <c r="P6" s="18">
        <v>40728</v>
      </c>
      <c r="Q6" s="10">
        <f>SUM(I6:M6)</f>
        <v>40728</v>
      </c>
    </row>
    <row r="7" spans="1:17" x14ac:dyDescent="0.25">
      <c r="A7" s="24" t="s">
        <v>10</v>
      </c>
      <c r="B7" s="44">
        <v>55677</v>
      </c>
      <c r="C7" s="31">
        <v>3</v>
      </c>
      <c r="D7" s="34">
        <v>0.05</v>
      </c>
      <c r="E7" s="44">
        <v>4579</v>
      </c>
      <c r="F7" s="35">
        <v>0.25</v>
      </c>
      <c r="G7" s="44">
        <v>16183</v>
      </c>
      <c r="H7" s="44">
        <v>6295</v>
      </c>
      <c r="I7" s="49">
        <f t="shared" si="2"/>
        <v>27057</v>
      </c>
      <c r="J7" s="44">
        <v>0</v>
      </c>
      <c r="K7" s="44">
        <v>28620</v>
      </c>
      <c r="L7" s="44">
        <v>0</v>
      </c>
      <c r="M7" s="44">
        <v>0</v>
      </c>
      <c r="N7" s="47">
        <f t="shared" si="0"/>
        <v>28620</v>
      </c>
      <c r="O7" s="48">
        <f t="shared" si="1"/>
        <v>55677</v>
      </c>
      <c r="P7" s="18">
        <v>55677</v>
      </c>
      <c r="Q7" s="10">
        <f t="shared" ref="Q7:Q19" si="3">SUM(I7:M7)</f>
        <v>55677</v>
      </c>
    </row>
    <row r="8" spans="1:17" x14ac:dyDescent="0.25">
      <c r="A8" s="24" t="s">
        <v>12</v>
      </c>
      <c r="B8" s="44">
        <v>81183</v>
      </c>
      <c r="C8" s="31">
        <v>6</v>
      </c>
      <c r="D8" s="34">
        <v>0.05</v>
      </c>
      <c r="E8" s="44">
        <v>4328</v>
      </c>
      <c r="F8" s="35">
        <v>0.42</v>
      </c>
      <c r="G8" s="44">
        <v>19271</v>
      </c>
      <c r="H8" s="44">
        <v>5850</v>
      </c>
      <c r="I8" s="49">
        <f t="shared" si="2"/>
        <v>29449</v>
      </c>
      <c r="J8" s="44">
        <v>7136</v>
      </c>
      <c r="K8" s="44">
        <v>38988</v>
      </c>
      <c r="L8" s="44">
        <v>435</v>
      </c>
      <c r="M8" s="44">
        <v>2108</v>
      </c>
      <c r="N8" s="47">
        <f t="shared" si="0"/>
        <v>48667</v>
      </c>
      <c r="O8" s="48">
        <f t="shared" si="1"/>
        <v>78116</v>
      </c>
      <c r="P8" s="18">
        <v>78116</v>
      </c>
      <c r="Q8" s="10">
        <f t="shared" si="3"/>
        <v>78116</v>
      </c>
    </row>
    <row r="9" spans="1:17" x14ac:dyDescent="0.25">
      <c r="A9" s="23" t="s">
        <v>13</v>
      </c>
      <c r="B9" s="43">
        <v>6284</v>
      </c>
      <c r="C9" s="31">
        <v>1</v>
      </c>
      <c r="D9" s="32">
        <v>0</v>
      </c>
      <c r="E9" s="43">
        <v>0</v>
      </c>
      <c r="F9" s="33">
        <v>0</v>
      </c>
      <c r="G9" s="43">
        <v>0</v>
      </c>
      <c r="H9" s="43">
        <v>0</v>
      </c>
      <c r="I9" s="47">
        <f t="shared" si="2"/>
        <v>0</v>
      </c>
      <c r="J9" s="43">
        <v>4719</v>
      </c>
      <c r="K9" s="43">
        <v>6324</v>
      </c>
      <c r="L9" s="43">
        <v>0</v>
      </c>
      <c r="M9" s="43">
        <v>449</v>
      </c>
      <c r="N9" s="47">
        <f t="shared" si="0"/>
        <v>11492</v>
      </c>
      <c r="O9" s="48">
        <f t="shared" si="1"/>
        <v>11492</v>
      </c>
      <c r="P9" s="19">
        <v>11492</v>
      </c>
      <c r="Q9" s="10">
        <f t="shared" si="3"/>
        <v>11492</v>
      </c>
    </row>
    <row r="10" spans="1:17" x14ac:dyDescent="0.25">
      <c r="A10" s="25" t="s">
        <v>11</v>
      </c>
      <c r="B10" s="45">
        <v>814</v>
      </c>
      <c r="C10" s="31">
        <v>1</v>
      </c>
      <c r="D10" s="32">
        <v>0</v>
      </c>
      <c r="E10" s="43">
        <v>0</v>
      </c>
      <c r="F10" s="33">
        <v>0</v>
      </c>
      <c r="G10" s="43">
        <v>0</v>
      </c>
      <c r="H10" s="43">
        <v>0</v>
      </c>
      <c r="I10" s="47">
        <v>0</v>
      </c>
      <c r="J10" s="43">
        <v>814</v>
      </c>
      <c r="K10" s="43">
        <v>0</v>
      </c>
      <c r="L10" s="43">
        <v>0</v>
      </c>
      <c r="M10" s="43">
        <v>0</v>
      </c>
      <c r="N10" s="47">
        <f t="shared" si="0"/>
        <v>814</v>
      </c>
      <c r="O10" s="48">
        <f t="shared" si="1"/>
        <v>814</v>
      </c>
      <c r="P10" s="19">
        <v>814</v>
      </c>
      <c r="Q10" s="10">
        <f t="shared" si="3"/>
        <v>814</v>
      </c>
    </row>
    <row r="11" spans="1:17" x14ac:dyDescent="0.25">
      <c r="A11" s="23" t="s">
        <v>14</v>
      </c>
      <c r="B11" s="43">
        <v>20513</v>
      </c>
      <c r="C11" s="31">
        <v>2</v>
      </c>
      <c r="D11" s="32">
        <v>0</v>
      </c>
      <c r="E11" s="43">
        <v>0</v>
      </c>
      <c r="F11" s="33">
        <v>0</v>
      </c>
      <c r="G11" s="43">
        <v>0</v>
      </c>
      <c r="H11" s="43">
        <v>0</v>
      </c>
      <c r="I11" s="47">
        <f t="shared" si="2"/>
        <v>0</v>
      </c>
      <c r="J11" s="43">
        <v>19766</v>
      </c>
      <c r="K11" s="43">
        <v>0</v>
      </c>
      <c r="L11" s="43">
        <v>0</v>
      </c>
      <c r="M11" s="43">
        <v>0</v>
      </c>
      <c r="N11" s="47">
        <f t="shared" si="0"/>
        <v>19766</v>
      </c>
      <c r="O11" s="48">
        <f t="shared" si="1"/>
        <v>19766</v>
      </c>
      <c r="P11" s="19">
        <v>19766</v>
      </c>
      <c r="Q11" s="10">
        <f t="shared" si="3"/>
        <v>19766</v>
      </c>
    </row>
    <row r="12" spans="1:17" s="14" customFormat="1" x14ac:dyDescent="0.25">
      <c r="A12" s="26" t="s">
        <v>15</v>
      </c>
      <c r="B12" s="46">
        <v>24598</v>
      </c>
      <c r="C12" s="36">
        <v>2</v>
      </c>
      <c r="D12" s="37">
        <v>0.1</v>
      </c>
      <c r="E12" s="46">
        <v>2015</v>
      </c>
      <c r="F12" s="38">
        <v>0.1</v>
      </c>
      <c r="G12" s="46">
        <v>1464</v>
      </c>
      <c r="H12" s="46">
        <v>973</v>
      </c>
      <c r="I12" s="47">
        <f t="shared" si="2"/>
        <v>4452</v>
      </c>
      <c r="J12" s="46">
        <v>7847</v>
      </c>
      <c r="K12" s="46">
        <v>12299</v>
      </c>
      <c r="L12" s="46">
        <v>0</v>
      </c>
      <c r="M12" s="46">
        <v>0</v>
      </c>
      <c r="N12" s="47">
        <f t="shared" si="0"/>
        <v>20146</v>
      </c>
      <c r="O12" s="48">
        <f t="shared" si="1"/>
        <v>24598</v>
      </c>
      <c r="P12" s="19">
        <v>24598</v>
      </c>
      <c r="Q12" s="13">
        <f t="shared" si="3"/>
        <v>24598</v>
      </c>
    </row>
    <row r="13" spans="1:17" x14ac:dyDescent="0.25">
      <c r="A13" s="23" t="s">
        <v>16</v>
      </c>
      <c r="B13" s="43">
        <v>45317</v>
      </c>
      <c r="C13" s="31">
        <v>5</v>
      </c>
      <c r="D13" s="32">
        <v>0</v>
      </c>
      <c r="E13" s="43">
        <v>0</v>
      </c>
      <c r="F13" s="33">
        <v>1</v>
      </c>
      <c r="G13" s="43">
        <v>22659</v>
      </c>
      <c r="H13" s="43">
        <v>0</v>
      </c>
      <c r="I13" s="47">
        <f t="shared" si="2"/>
        <v>22659</v>
      </c>
      <c r="J13" s="43">
        <v>0</v>
      </c>
      <c r="K13" s="43">
        <v>20010</v>
      </c>
      <c r="L13" s="43">
        <v>0</v>
      </c>
      <c r="M13" s="43">
        <v>563</v>
      </c>
      <c r="N13" s="47">
        <f t="shared" si="0"/>
        <v>20573</v>
      </c>
      <c r="O13" s="48">
        <f t="shared" si="1"/>
        <v>43232</v>
      </c>
      <c r="P13" s="19">
        <v>43232</v>
      </c>
      <c r="Q13" s="10">
        <f t="shared" si="3"/>
        <v>43232</v>
      </c>
    </row>
    <row r="14" spans="1:17" x14ac:dyDescent="0.25">
      <c r="A14" s="23" t="s">
        <v>17</v>
      </c>
      <c r="B14" s="43">
        <v>59650</v>
      </c>
      <c r="C14" s="31">
        <v>4</v>
      </c>
      <c r="D14" s="32">
        <v>0.15</v>
      </c>
      <c r="E14" s="43">
        <v>7943</v>
      </c>
      <c r="F14" s="33">
        <v>0.55000000000000004</v>
      </c>
      <c r="G14" s="43">
        <v>20616</v>
      </c>
      <c r="H14" s="43">
        <v>9529</v>
      </c>
      <c r="I14" s="47">
        <f t="shared" si="2"/>
        <v>38088</v>
      </c>
      <c r="J14" s="43">
        <v>11914</v>
      </c>
      <c r="K14" s="43">
        <v>9070</v>
      </c>
      <c r="L14" s="43">
        <v>578</v>
      </c>
      <c r="M14" s="43">
        <v>0</v>
      </c>
      <c r="N14" s="47">
        <f t="shared" si="0"/>
        <v>21562</v>
      </c>
      <c r="O14" s="48">
        <f t="shared" si="1"/>
        <v>59650</v>
      </c>
      <c r="P14" s="19">
        <v>59650</v>
      </c>
      <c r="Q14" s="10">
        <f t="shared" si="3"/>
        <v>59650</v>
      </c>
    </row>
    <row r="15" spans="1:17" x14ac:dyDescent="0.25">
      <c r="A15" s="23" t="s">
        <v>31</v>
      </c>
      <c r="B15" s="43">
        <v>5349</v>
      </c>
      <c r="C15" s="31">
        <v>1</v>
      </c>
      <c r="D15" s="32">
        <v>0</v>
      </c>
      <c r="E15" s="43">
        <v>0</v>
      </c>
      <c r="F15" s="33">
        <v>0</v>
      </c>
      <c r="G15" s="43">
        <v>0</v>
      </c>
      <c r="H15" s="43">
        <v>0</v>
      </c>
      <c r="I15" s="47">
        <f t="shared" si="2"/>
        <v>0</v>
      </c>
      <c r="J15" s="43">
        <v>2340</v>
      </c>
      <c r="K15" s="43">
        <v>3009</v>
      </c>
      <c r="L15" s="43">
        <v>0</v>
      </c>
      <c r="M15" s="43">
        <v>0</v>
      </c>
      <c r="N15" s="47">
        <f t="shared" si="0"/>
        <v>5349</v>
      </c>
      <c r="O15" s="48">
        <f t="shared" si="1"/>
        <v>5349</v>
      </c>
      <c r="P15" s="19">
        <v>5349</v>
      </c>
      <c r="Q15" s="10">
        <f t="shared" si="3"/>
        <v>5349</v>
      </c>
    </row>
    <row r="16" spans="1:17" x14ac:dyDescent="0.25">
      <c r="A16" s="23" t="s">
        <v>18</v>
      </c>
      <c r="B16" s="43">
        <v>56482</v>
      </c>
      <c r="C16" s="31">
        <v>7</v>
      </c>
      <c r="D16" s="32">
        <v>0.2</v>
      </c>
      <c r="E16" s="43">
        <v>17370</v>
      </c>
      <c r="F16" s="33">
        <v>0.15</v>
      </c>
      <c r="G16" s="43">
        <v>6107</v>
      </c>
      <c r="H16" s="43">
        <v>11989</v>
      </c>
      <c r="I16" s="47">
        <f t="shared" si="2"/>
        <v>35466</v>
      </c>
      <c r="J16" s="43">
        <v>0</v>
      </c>
      <c r="K16" s="43">
        <v>18695</v>
      </c>
      <c r="L16" s="43">
        <v>0</v>
      </c>
      <c r="M16" s="43">
        <v>2321</v>
      </c>
      <c r="N16" s="47">
        <f t="shared" si="0"/>
        <v>21016</v>
      </c>
      <c r="O16" s="48">
        <f t="shared" si="1"/>
        <v>56482</v>
      </c>
      <c r="P16" s="19">
        <v>56482</v>
      </c>
      <c r="Q16" s="10">
        <f t="shared" si="3"/>
        <v>56482</v>
      </c>
    </row>
    <row r="17" spans="1:17" x14ac:dyDescent="0.25">
      <c r="A17" s="23" t="s">
        <v>19</v>
      </c>
      <c r="B17" s="43">
        <v>30976</v>
      </c>
      <c r="C17" s="31">
        <v>2</v>
      </c>
      <c r="D17" s="32">
        <v>0</v>
      </c>
      <c r="E17" s="43">
        <v>0</v>
      </c>
      <c r="F17" s="33">
        <v>0.48</v>
      </c>
      <c r="G17" s="43">
        <v>21094</v>
      </c>
      <c r="H17" s="43">
        <v>0</v>
      </c>
      <c r="I17" s="47">
        <f t="shared" si="2"/>
        <v>21094</v>
      </c>
      <c r="J17" s="43">
        <v>0</v>
      </c>
      <c r="K17" s="43">
        <v>9882</v>
      </c>
      <c r="L17" s="43">
        <v>0</v>
      </c>
      <c r="M17" s="43">
        <v>0</v>
      </c>
      <c r="N17" s="47">
        <f t="shared" si="0"/>
        <v>9882</v>
      </c>
      <c r="O17" s="48">
        <f t="shared" si="1"/>
        <v>30976</v>
      </c>
      <c r="P17" s="19">
        <v>30976</v>
      </c>
      <c r="Q17" s="10">
        <f t="shared" si="3"/>
        <v>30976</v>
      </c>
    </row>
    <row r="18" spans="1:17" x14ac:dyDescent="0.25">
      <c r="A18" s="23" t="s">
        <v>20</v>
      </c>
      <c r="B18" s="43">
        <v>26285</v>
      </c>
      <c r="C18" s="31">
        <v>2</v>
      </c>
      <c r="D18" s="32">
        <v>0</v>
      </c>
      <c r="E18" s="43">
        <v>0</v>
      </c>
      <c r="F18" s="33">
        <v>0</v>
      </c>
      <c r="G18" s="43">
        <v>0</v>
      </c>
      <c r="H18" s="43">
        <v>0</v>
      </c>
      <c r="I18" s="47">
        <f t="shared" si="2"/>
        <v>0</v>
      </c>
      <c r="J18" s="43">
        <v>0</v>
      </c>
      <c r="K18" s="43">
        <v>26285</v>
      </c>
      <c r="L18" s="43">
        <v>0</v>
      </c>
      <c r="M18" s="43">
        <v>0</v>
      </c>
      <c r="N18" s="47">
        <f t="shared" si="0"/>
        <v>26285</v>
      </c>
      <c r="O18" s="48">
        <f t="shared" si="1"/>
        <v>26285</v>
      </c>
      <c r="P18" s="19">
        <v>26285</v>
      </c>
      <c r="Q18" s="10">
        <f t="shared" si="3"/>
        <v>26285</v>
      </c>
    </row>
    <row r="19" spans="1:17" x14ac:dyDescent="0.25">
      <c r="A19" s="23" t="s">
        <v>21</v>
      </c>
      <c r="B19" s="43">
        <v>31008</v>
      </c>
      <c r="C19" s="31">
        <v>3</v>
      </c>
      <c r="D19" s="32">
        <v>0.3</v>
      </c>
      <c r="E19" s="43">
        <v>12929</v>
      </c>
      <c r="F19" s="33">
        <v>0.2</v>
      </c>
      <c r="G19" s="43">
        <v>4810</v>
      </c>
      <c r="H19" s="43">
        <v>3547</v>
      </c>
      <c r="I19" s="47">
        <f t="shared" si="2"/>
        <v>21286</v>
      </c>
      <c r="J19" s="43">
        <v>4120</v>
      </c>
      <c r="K19" s="43">
        <v>5682</v>
      </c>
      <c r="L19" s="43">
        <v>0</v>
      </c>
      <c r="M19" s="43">
        <v>0</v>
      </c>
      <c r="N19" s="47">
        <f t="shared" si="0"/>
        <v>9802</v>
      </c>
      <c r="O19" s="48">
        <f t="shared" si="1"/>
        <v>31088</v>
      </c>
      <c r="P19" s="19">
        <v>31088</v>
      </c>
      <c r="Q19" s="10">
        <f t="shared" si="3"/>
        <v>31088</v>
      </c>
    </row>
    <row r="20" spans="1:17" x14ac:dyDescent="0.25">
      <c r="A20" s="23" t="s">
        <v>0</v>
      </c>
      <c r="B20" s="43">
        <f t="shared" ref="B20:Q20" si="4">SUM(B3:B19)</f>
        <v>626185</v>
      </c>
      <c r="C20" s="31">
        <f t="shared" si="4"/>
        <v>54</v>
      </c>
      <c r="D20" s="32">
        <f t="shared" si="4"/>
        <v>1.74</v>
      </c>
      <c r="E20" s="43">
        <f t="shared" si="4"/>
        <v>110921</v>
      </c>
      <c r="F20" s="33">
        <f t="shared" si="4"/>
        <v>4.8000000000000016</v>
      </c>
      <c r="G20" s="43">
        <f t="shared" si="4"/>
        <v>165366</v>
      </c>
      <c r="H20" s="43">
        <f t="shared" si="4"/>
        <v>77020</v>
      </c>
      <c r="I20" s="47">
        <f t="shared" si="4"/>
        <v>353307</v>
      </c>
      <c r="J20" s="43">
        <f t="shared" si="4"/>
        <v>60024</v>
      </c>
      <c r="K20" s="43">
        <f t="shared" si="4"/>
        <v>235292</v>
      </c>
      <c r="L20" s="43">
        <f t="shared" si="4"/>
        <v>1022</v>
      </c>
      <c r="M20" s="43">
        <f t="shared" si="4"/>
        <v>6440</v>
      </c>
      <c r="N20" s="47">
        <f t="shared" si="4"/>
        <v>302778</v>
      </c>
      <c r="O20" s="48">
        <f t="shared" si="4"/>
        <v>656085</v>
      </c>
      <c r="P20" s="19">
        <f t="shared" si="4"/>
        <v>656085</v>
      </c>
      <c r="Q20" s="10">
        <f t="shared" si="4"/>
        <v>656085</v>
      </c>
    </row>
    <row r="21" spans="1:17" ht="15" x14ac:dyDescent="0.25">
      <c r="A21" s="57" t="s">
        <v>36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0"/>
      <c r="O21" s="50"/>
      <c r="P21" s="19"/>
    </row>
    <row r="22" spans="1:17" ht="15" x14ac:dyDescent="0.25">
      <c r="A22" s="55" t="s">
        <v>37</v>
      </c>
      <c r="B22" s="56"/>
      <c r="C22" s="56"/>
      <c r="D22" s="56"/>
      <c r="E22" s="56"/>
      <c r="F22" s="56"/>
      <c r="G22" s="6"/>
      <c r="H22" s="6"/>
      <c r="I22" s="21"/>
      <c r="J22" s="6"/>
      <c r="K22" s="6"/>
      <c r="L22" s="6"/>
      <c r="M22" s="6"/>
      <c r="N22" s="7"/>
      <c r="O22" s="7"/>
      <c r="P22" s="20"/>
    </row>
    <row r="23" spans="1:17" hidden="1" x14ac:dyDescent="0.25">
      <c r="I23" s="22"/>
      <c r="P23" s="11">
        <f>SUM(I20:M20)</f>
        <v>656085</v>
      </c>
    </row>
    <row r="24" spans="1:17" x14ac:dyDescent="0.25">
      <c r="I24" s="22"/>
    </row>
    <row r="25" spans="1:17" x14ac:dyDescent="0.25">
      <c r="I25" s="22"/>
    </row>
    <row r="26" spans="1:17" x14ac:dyDescent="0.25">
      <c r="I26" s="22"/>
    </row>
    <row r="27" spans="1:17" x14ac:dyDescent="0.25">
      <c r="I27" s="22"/>
    </row>
    <row r="28" spans="1:17" x14ac:dyDescent="0.25">
      <c r="I28" s="22"/>
    </row>
    <row r="29" spans="1:17" x14ac:dyDescent="0.25">
      <c r="I29" s="22"/>
    </row>
    <row r="30" spans="1:17" x14ac:dyDescent="0.25">
      <c r="I30" s="22"/>
    </row>
    <row r="31" spans="1:17" x14ac:dyDescent="0.25">
      <c r="I31" s="22"/>
    </row>
    <row r="32" spans="1:17" x14ac:dyDescent="0.25">
      <c r="I32" s="22"/>
    </row>
    <row r="33" spans="9:9" x14ac:dyDescent="0.25">
      <c r="I33" s="22"/>
    </row>
    <row r="34" spans="9:9" x14ac:dyDescent="0.25">
      <c r="I34" s="22"/>
    </row>
    <row r="35" spans="9:9" x14ac:dyDescent="0.25">
      <c r="I35" s="22"/>
    </row>
    <row r="36" spans="9:9" x14ac:dyDescent="0.25">
      <c r="I36" s="22"/>
    </row>
    <row r="37" spans="9:9" x14ac:dyDescent="0.25">
      <c r="I37" s="22"/>
    </row>
    <row r="38" spans="9:9" x14ac:dyDescent="0.25">
      <c r="I38" s="22"/>
    </row>
    <row r="39" spans="9:9" x14ac:dyDescent="0.25">
      <c r="I39" s="22"/>
    </row>
    <row r="40" spans="9:9" x14ac:dyDescent="0.25">
      <c r="I40" s="22"/>
    </row>
    <row r="41" spans="9:9" x14ac:dyDescent="0.25">
      <c r="I41" s="22"/>
    </row>
    <row r="42" spans="9:9" x14ac:dyDescent="0.25">
      <c r="I42" s="22"/>
    </row>
    <row r="43" spans="9:9" x14ac:dyDescent="0.25">
      <c r="I43" s="22"/>
    </row>
    <row r="44" spans="9:9" x14ac:dyDescent="0.25">
      <c r="I44" s="22"/>
    </row>
    <row r="45" spans="9:9" x14ac:dyDescent="0.25">
      <c r="I45" s="22"/>
    </row>
    <row r="46" spans="9:9" x14ac:dyDescent="0.25">
      <c r="I46" s="22"/>
    </row>
    <row r="47" spans="9:9" x14ac:dyDescent="0.25">
      <c r="I47" s="22"/>
    </row>
    <row r="48" spans="9:9" x14ac:dyDescent="0.25">
      <c r="I48" s="22"/>
    </row>
    <row r="49" spans="9:9" x14ac:dyDescent="0.25">
      <c r="I49" s="22"/>
    </row>
    <row r="50" spans="9:9" x14ac:dyDescent="0.25">
      <c r="I50" s="22"/>
    </row>
    <row r="51" spans="9:9" x14ac:dyDescent="0.25">
      <c r="I51" s="22"/>
    </row>
    <row r="52" spans="9:9" x14ac:dyDescent="0.25">
      <c r="I52" s="22"/>
    </row>
    <row r="53" spans="9:9" x14ac:dyDescent="0.25">
      <c r="I53" s="22"/>
    </row>
    <row r="54" spans="9:9" x14ac:dyDescent="0.25">
      <c r="I54" s="22"/>
    </row>
    <row r="55" spans="9:9" x14ac:dyDescent="0.25">
      <c r="I55" s="22"/>
    </row>
    <row r="56" spans="9:9" x14ac:dyDescent="0.25">
      <c r="I56" s="22"/>
    </row>
    <row r="57" spans="9:9" x14ac:dyDescent="0.25">
      <c r="I57" s="22"/>
    </row>
    <row r="58" spans="9:9" x14ac:dyDescent="0.25">
      <c r="I58" s="22"/>
    </row>
    <row r="59" spans="9:9" x14ac:dyDescent="0.25">
      <c r="I59" s="22"/>
    </row>
    <row r="60" spans="9:9" x14ac:dyDescent="0.25">
      <c r="I60" s="22"/>
    </row>
    <row r="61" spans="9:9" x14ac:dyDescent="0.25">
      <c r="I61" s="22"/>
    </row>
    <row r="62" spans="9:9" x14ac:dyDescent="0.25">
      <c r="I62" s="22"/>
    </row>
    <row r="63" spans="9:9" x14ac:dyDescent="0.25">
      <c r="I63" s="22"/>
    </row>
    <row r="64" spans="9:9" x14ac:dyDescent="0.25">
      <c r="I64" s="22"/>
    </row>
    <row r="65" spans="9:9" x14ac:dyDescent="0.25">
      <c r="I65" s="22"/>
    </row>
    <row r="66" spans="9:9" x14ac:dyDescent="0.25">
      <c r="I66" s="22"/>
    </row>
    <row r="67" spans="9:9" x14ac:dyDescent="0.25">
      <c r="I67" s="22"/>
    </row>
    <row r="68" spans="9:9" x14ac:dyDescent="0.25">
      <c r="I68" s="22"/>
    </row>
  </sheetData>
  <mergeCells count="4">
    <mergeCell ref="D1:I1"/>
    <mergeCell ref="J1:N1"/>
    <mergeCell ref="A22:F22"/>
    <mergeCell ref="A21:M21"/>
  </mergeCells>
  <printOptions horizontalCentered="1" verticalCentered="1" headings="1" gridLines="1"/>
  <pageMargins left="0.7" right="0.7" top="1" bottom="0.75" header="0.3" footer="0.3"/>
  <pageSetup scale="44" orientation="landscape" r:id="rId1"/>
  <headerFooter>
    <oddHeader>&amp;C&amp;"-,Bold"&amp;22
&amp;KFF0000DRAFT 10/24/18&amp;K01+000
2016 Expenditures 
Public Library System Services to State Correctional Facilities Program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2016 PLS Report Data</vt:lpstr>
      <vt:lpstr>Sheet2</vt:lpstr>
      <vt:lpstr>Sheet3</vt:lpstr>
      <vt:lpstr>'2016 PLS Report Data'!Print_Area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Carol Desch</cp:lastModifiedBy>
  <cp:lastPrinted>2018-10-10T21:07:42Z</cp:lastPrinted>
  <dcterms:created xsi:type="dcterms:W3CDTF">2015-08-19T15:43:05Z</dcterms:created>
  <dcterms:modified xsi:type="dcterms:W3CDTF">2018-10-25T13:51:32Z</dcterms:modified>
</cp:coreProperties>
</file>